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autoCompressPictures="0"/>
  <xr:revisionPtr revIDLastSave="0" documentId="13_ncr:1_{A171A82A-5A19-4730-A7B7-716E1DEFDD3C}" xr6:coauthVersionLast="47" xr6:coauthVersionMax="47" xr10:uidLastSave="{00000000-0000-0000-0000-000000000000}"/>
  <bookViews>
    <workbookView xWindow="-120" yWindow="-120" windowWidth="29040" windowHeight="15840" xr2:uid="{00000000-000D-0000-FFFF-FFFF00000000}"/>
  </bookViews>
  <sheets>
    <sheet name="48CFA"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14" i="1" l="1"/>
  <c r="G15" i="1"/>
  <c r="G16" i="1"/>
  <c r="G17" i="1"/>
  <c r="G12" i="1"/>
  <c r="E15" i="1"/>
  <c r="I13" i="1"/>
  <c r="K13" i="1" s="1"/>
  <c r="E13" i="1" s="1"/>
  <c r="G13" i="1" s="1"/>
  <c r="I14" i="1"/>
  <c r="K14" i="1" s="1"/>
  <c r="E14" i="1" s="1"/>
  <c r="I15" i="1"/>
  <c r="K15" i="1" s="1"/>
  <c r="I16" i="1"/>
  <c r="K16" i="1" s="1"/>
  <c r="E16" i="1" s="1"/>
  <c r="E12" i="1"/>
</calcChain>
</file>

<file path=xl/sharedStrings.xml><?xml version="1.0" encoding="utf-8"?>
<sst xmlns="http://schemas.openxmlformats.org/spreadsheetml/2006/main" count="22" uniqueCount="22">
  <si>
    <t>ISEE</t>
  </si>
  <si>
    <t>FASCIA</t>
  </si>
  <si>
    <t>ISEE PER FASCIA</t>
  </si>
  <si>
    <t>I</t>
  </si>
  <si>
    <t>II</t>
  </si>
  <si>
    <t>III</t>
  </si>
  <si>
    <t>oltre 30.000 €</t>
  </si>
  <si>
    <t>CONTRIBUTO PER CREDITO</t>
  </si>
  <si>
    <t>CREDITI DA ACQUISIRE</t>
  </si>
  <si>
    <t>CONTRIBUTO COMPLESSIVO</t>
  </si>
  <si>
    <t>da 0 € a 22.000 €</t>
  </si>
  <si>
    <t>PERCORSI FORMATIVI PER L'ACQUISIZIONE DEI 48 CFA PROPEDEUTICI</t>
  </si>
  <si>
    <r>
      <t xml:space="preserve">
</t>
    </r>
    <r>
      <rPr>
        <b/>
        <sz val="13"/>
        <color rgb="FF002060"/>
        <rFont val="Times New Roman"/>
        <family val="1"/>
      </rPr>
      <t>Ministero dell’Università e della Ricerca</t>
    </r>
    <r>
      <rPr>
        <sz val="11"/>
        <color rgb="FF002060"/>
        <rFont val="Calibri"/>
        <family val="2"/>
        <scheme val="minor"/>
      </rPr>
      <t xml:space="preserve">
</t>
    </r>
    <r>
      <rPr>
        <sz val="12"/>
        <color rgb="FF002060"/>
        <rFont val="Times New Roman"/>
        <family val="1"/>
      </rPr>
      <t xml:space="preserve">Alta Formazione Artistica, Musicale e Coreutica
</t>
    </r>
    <r>
      <rPr>
        <b/>
        <sz val="14"/>
        <color rgb="FF002060"/>
        <rFont val="Times New Roman"/>
        <family val="1"/>
      </rPr>
      <t>Conservatorio di Musica “Luca Marenzio” - Brescia</t>
    </r>
    <r>
      <rPr>
        <sz val="11"/>
        <color theme="1"/>
        <rFont val="Calibri"/>
        <family val="2"/>
        <scheme val="minor"/>
      </rPr>
      <t xml:space="preserve">
</t>
    </r>
  </si>
  <si>
    <t>Per partecipare alla selezione per l’accesso al biennio di II livello in Teorie e tecniche in Musicoterapia (DCSL 72), è necessario essere in possesso, ai sensi dell'art. 4 del D. M. 2905 del 06 dicembre 2021, di 48 CFU/ CFA afferenti agli ambiti psicologici, pedagogici e musicali. Il Conservatorio di Brescia dispone l'attivazione di un percorso formativo per l'acquisizione dei suddetti CFA, attraverso discipline afferenti i settori disciplinari conformi a quanto previsto dalla Tabella C allegata al D. M. 2905/21.</t>
  </si>
  <si>
    <t>da 22.001 € a 24.000 €</t>
  </si>
  <si>
    <t>da 24.001 € a 26.000 €</t>
  </si>
  <si>
    <t>da 26.001 € a 28.000 €</t>
  </si>
  <si>
    <t>da 28.001 € a 30.000 €</t>
  </si>
  <si>
    <t>IV</t>
  </si>
  <si>
    <t>V</t>
  </si>
  <si>
    <t>VI</t>
  </si>
  <si>
    <t>I costi di iscrizione e frequenza dei percorsi formativi sono graduati sulla base dei medesimi criteri e condizioni di sui alla legge 11 dicembre 2016, n. 232, articolo 1, commi 252 – 267 e successive modifiche, fermo restando una contribuzione massima complessiva di € 960,00, che è proporzionalmente ridotta al numero di crediti da conseguire (per un massimo di € 20,00 per ciascun credito).
Alla domanda di iscrizione ai corsi, redatta su apposito modulo predisposto dal Conservatorio, va allegata l’attestazione ISEE 2023 per le prestazioni agevolate per il diritto allo studio universitario; nel caso in cui lo studente non ritenga di dichiarare il proprio ISEE, lo stesso sarà collocato d’ufficio nella fascia massima contributiva.
Il conteggio dell’importo onnicomprensivo, da versare in un’unica soluzione all’atto dell’iscrizione, è da effettuarsi seguendo le indicazioni della tabella sottostante: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</si>
</sst>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quot;€&quot;\ #,##0.00;\-&quot;€&quot;\ #,##0.00"/>
    <numFmt numFmtId="165" formatCode="_-&quot;€&quot;\ * #,##0.00_-;\-&quot;€&quot;\ * #,##0.00_-;_-&quot;€&quot;\ * &quot;-&quot;??_-;_-@_-"/>
    <numFmt numFmtId="166" formatCode="&quot;€&quot;\ #,##0.00"/>
  </numFmts>
  <fonts count="14">
    <font>
      <sz val="11"/>
      <color theme="1"/>
      <name val="Calibri"/>
      <family val="2"/>
      <scheme val="minor"/>
    </font>
    <font>
      <b/>
      <sz val="14"/>
      <color theme="0"/>
      <name val="Adobe Fangsong Std R"/>
      <family val="1"/>
      <charset val="128"/>
    </font>
    <font>
      <sz val="12"/>
      <color theme="1"/>
      <name val="Adobe Fangsong Std R"/>
      <family val="1"/>
      <charset val="128"/>
    </font>
    <font>
      <u/>
      <sz val="11"/>
      <color theme="10"/>
      <name val="Calibri"/>
      <family val="2"/>
      <scheme val="minor"/>
    </font>
    <font>
      <u/>
      <sz val="11"/>
      <color theme="11"/>
      <name val="Calibri"/>
      <family val="2"/>
      <scheme val="minor"/>
    </font>
    <font>
      <b/>
      <sz val="13"/>
      <color rgb="FF002060"/>
      <name val="Times New Roman"/>
      <family val="1"/>
    </font>
    <font>
      <sz val="11"/>
      <color rgb="FF002060"/>
      <name val="Calibri"/>
      <family val="2"/>
      <scheme val="minor"/>
    </font>
    <font>
      <sz val="12"/>
      <color rgb="FF002060"/>
      <name val="Times New Roman"/>
      <family val="1"/>
    </font>
    <font>
      <b/>
      <sz val="14"/>
      <color rgb="FF002060"/>
      <name val="Times New Roman"/>
      <family val="1"/>
    </font>
    <font>
      <sz val="12"/>
      <color rgb="FF000000"/>
      <name val="Times New Roman"/>
      <family val="1"/>
    </font>
    <font>
      <sz val="11"/>
      <color rgb="FF000000"/>
      <name val="Wingdings"/>
      <charset val="2"/>
    </font>
    <font>
      <b/>
      <sz val="20"/>
      <color theme="1"/>
      <name val="Times New Roman"/>
      <family val="1"/>
    </font>
    <font>
      <sz val="11"/>
      <color theme="0"/>
      <name val="Calibri"/>
      <family val="2"/>
      <scheme val="minor"/>
    </font>
    <font>
      <sz val="12"/>
      <color theme="0"/>
      <name val="Adobe Fangsong Std R"/>
      <family val="1"/>
      <charset val="128"/>
    </font>
  </fonts>
  <fills count="3">
    <fill>
      <patternFill patternType="none"/>
    </fill>
    <fill>
      <patternFill patternType="gray125"/>
    </fill>
    <fill>
      <patternFill patternType="solid">
        <fgColor theme="0" tint="-0.3499862666707357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Up="1" diagonalDown="1">
      <left/>
      <right/>
      <top style="thin">
        <color auto="1"/>
      </top>
      <bottom/>
      <diagonal style="thin">
        <color auto="1"/>
      </diagonal>
    </border>
    <border diagonalUp="1" diagonalDown="1">
      <left/>
      <right/>
      <top/>
      <bottom style="thin">
        <color auto="1"/>
      </bottom>
      <diagonal style="thin">
        <color auto="1"/>
      </diagonal>
    </border>
  </borders>
  <cellStyleXfs count="7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vertical="center"/>
    </xf>
    <xf numFmtId="0" fontId="2" fillId="0" borderId="0" xfId="0" applyFont="1" applyAlignment="1">
      <alignment horizontal="left" vertical="center"/>
    </xf>
    <xf numFmtId="0" fontId="1" fillId="2"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horizontal="center" vertical="center"/>
    </xf>
    <xf numFmtId="0" fontId="2" fillId="0" borderId="2" xfId="0" applyFont="1" applyBorder="1" applyAlignment="1">
      <alignment vertical="center"/>
    </xf>
    <xf numFmtId="166" fontId="2" fillId="0" borderId="2" xfId="0" applyNumberFormat="1" applyFont="1" applyBorder="1" applyAlignment="1">
      <alignment horizontal="center" vertical="center"/>
    </xf>
    <xf numFmtId="164" fontId="2" fillId="0" borderId="5" xfId="0" applyNumberFormat="1" applyFont="1" applyBorder="1" applyAlignment="1">
      <alignment horizontal="center" vertical="center"/>
    </xf>
    <xf numFmtId="165" fontId="2" fillId="0" borderId="11" xfId="0" applyNumberFormat="1" applyFont="1" applyBorder="1" applyAlignment="1">
      <alignment horizontal="right" vertical="center"/>
    </xf>
    <xf numFmtId="165" fontId="2" fillId="0" borderId="12" xfId="0" applyNumberFormat="1" applyFont="1" applyBorder="1" applyAlignment="1">
      <alignment horizontal="right" vertical="center"/>
    </xf>
    <xf numFmtId="166" fontId="2" fillId="0" borderId="6" xfId="0" applyNumberFormat="1" applyFont="1" applyBorder="1" applyAlignment="1">
      <alignment horizontal="center" vertical="center"/>
    </xf>
    <xf numFmtId="166" fontId="2" fillId="0" borderId="8" xfId="0" applyNumberFormat="1" applyFont="1" applyBorder="1" applyAlignment="1">
      <alignment horizontal="center" vertical="center"/>
    </xf>
    <xf numFmtId="166" fontId="2" fillId="0" borderId="10" xfId="0" applyNumberFormat="1" applyFont="1" applyBorder="1" applyAlignment="1">
      <alignment horizontal="center" vertical="center"/>
    </xf>
    <xf numFmtId="164" fontId="2" fillId="0" borderId="0" xfId="0" applyNumberFormat="1" applyFont="1" applyAlignment="1">
      <alignment horizontal="center" vertical="center"/>
    </xf>
    <xf numFmtId="0" fontId="0" fillId="0" borderId="0" xfId="0" applyAlignment="1">
      <alignment horizontal="center" wrapText="1"/>
    </xf>
    <xf numFmtId="0" fontId="0" fillId="0" borderId="0" xfId="0" applyAlignment="1">
      <alignment horizontal="center"/>
    </xf>
    <xf numFmtId="0" fontId="9" fillId="0" borderId="0" xfId="0" applyFont="1" applyAlignment="1">
      <alignment horizontal="justify" vertical="center" wrapText="1"/>
    </xf>
    <xf numFmtId="0" fontId="0" fillId="0" borderId="0" xfId="0" applyAlignment="1">
      <alignment wrapText="1"/>
    </xf>
    <xf numFmtId="0" fontId="0" fillId="0" borderId="0" xfId="0"/>
    <xf numFmtId="0" fontId="10" fillId="0" borderId="3" xfId="0" applyFont="1" applyBorder="1" applyAlignment="1">
      <alignment horizontal="justify" vertical="center" wrapText="1"/>
    </xf>
    <xf numFmtId="0" fontId="0" fillId="0" borderId="3" xfId="0" applyBorder="1" applyAlignment="1">
      <alignment wrapText="1"/>
    </xf>
    <xf numFmtId="0" fontId="11" fillId="0" borderId="0" xfId="0" applyFont="1" applyAlignment="1">
      <alignment horizontal="center" vertical="center"/>
    </xf>
    <xf numFmtId="0" fontId="0" fillId="0" borderId="0" xfId="0" applyAlignment="1">
      <alignment horizontal="center" vertical="center"/>
    </xf>
    <xf numFmtId="0" fontId="12" fillId="0" borderId="0" xfId="0" applyFont="1"/>
    <xf numFmtId="44" fontId="12" fillId="0" borderId="0" xfId="0" applyNumberFormat="1" applyFont="1"/>
    <xf numFmtId="164" fontId="13" fillId="0" borderId="0" xfId="0" applyNumberFormat="1" applyFont="1" applyAlignment="1">
      <alignment horizontal="center" vertical="center"/>
    </xf>
    <xf numFmtId="165" fontId="2" fillId="0" borderId="0" xfId="0" applyNumberFormat="1" applyFont="1" applyAlignment="1" applyProtection="1">
      <alignment horizontal="right" vertical="center"/>
      <protection locked="0"/>
    </xf>
    <xf numFmtId="0" fontId="2" fillId="0" borderId="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166" fontId="2" fillId="0" borderId="0" xfId="0" applyNumberFormat="1" applyFont="1" applyAlignment="1" applyProtection="1">
      <alignment horizontal="center" vertical="center"/>
      <protection locked="0"/>
    </xf>
    <xf numFmtId="166" fontId="2" fillId="0" borderId="2" xfId="0" applyNumberFormat="1" applyFont="1" applyBorder="1" applyAlignment="1" applyProtection="1">
      <alignment horizontal="center" vertical="center"/>
      <protection locked="0"/>
    </xf>
  </cellXfs>
  <cellStyles count="79">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Normale" xfId="0" builtinId="0"/>
  </cellStyles>
  <dxfs count="1">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1128889</xdr:colOff>
      <xdr:row>1</xdr:row>
      <xdr:rowOff>24694</xdr:rowOff>
    </xdr:from>
    <xdr:to>
      <xdr:col>4</xdr:col>
      <xdr:colOff>1586090</xdr:colOff>
      <xdr:row>1</xdr:row>
      <xdr:rowOff>524505</xdr:rowOff>
    </xdr:to>
    <xdr:pic>
      <xdr:nvPicPr>
        <xdr:cNvPr id="2" name="Immagine 1" descr="LOGO MIUR.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23139" y="215194"/>
          <a:ext cx="457201" cy="49981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K17"/>
  <sheetViews>
    <sheetView tabSelected="1" zoomScale="90" zoomScaleNormal="90" zoomScalePageLayoutView="90" workbookViewId="0">
      <selection activeCell="F14" sqref="F14"/>
    </sheetView>
  </sheetViews>
  <sheetFormatPr defaultColWidth="8.85546875" defaultRowHeight="15"/>
  <cols>
    <col min="1" max="1" width="6.140625" customWidth="1"/>
    <col min="2" max="2" width="19.140625" customWidth="1"/>
    <col min="3" max="3" width="31.42578125" bestFit="1" customWidth="1"/>
    <col min="4" max="4" width="16.28515625" bestFit="1" customWidth="1"/>
    <col min="5" max="5" width="41.140625" bestFit="1" customWidth="1"/>
    <col min="6" max="6" width="34.7109375" bestFit="1" customWidth="1"/>
    <col min="7" max="7" width="30" customWidth="1"/>
    <col min="11" max="11" width="10.140625" bestFit="1" customWidth="1"/>
  </cols>
  <sheetData>
    <row r="2" spans="1:11" ht="44.1" customHeight="1">
      <c r="B2" s="22"/>
      <c r="C2" s="22"/>
      <c r="D2" s="22"/>
      <c r="E2" s="22"/>
      <c r="F2" s="22"/>
      <c r="G2" s="22"/>
    </row>
    <row r="3" spans="1:11" ht="36.75" customHeight="1">
      <c r="B3" s="18" t="s">
        <v>12</v>
      </c>
      <c r="C3" s="19"/>
      <c r="D3" s="19"/>
      <c r="E3" s="19"/>
      <c r="F3" s="19"/>
      <c r="G3" s="19"/>
    </row>
    <row r="4" spans="1:11" ht="32.1" customHeight="1">
      <c r="B4" s="19"/>
      <c r="C4" s="19"/>
      <c r="D4" s="19"/>
      <c r="E4" s="19"/>
      <c r="F4" s="19"/>
      <c r="G4" s="19"/>
    </row>
    <row r="6" spans="1:11" ht="25.5">
      <c r="B6" s="25" t="s">
        <v>11</v>
      </c>
      <c r="C6" s="26"/>
      <c r="D6" s="26"/>
      <c r="E6" s="26"/>
      <c r="F6" s="26"/>
      <c r="G6" s="26"/>
    </row>
    <row r="8" spans="1:11" ht="56.1" customHeight="1">
      <c r="B8" s="20" t="s">
        <v>13</v>
      </c>
      <c r="C8" s="21"/>
      <c r="D8" s="21"/>
      <c r="E8" s="21"/>
      <c r="F8" s="21"/>
      <c r="G8" s="21"/>
    </row>
    <row r="9" spans="1:11" ht="90.95" customHeight="1">
      <c r="B9" s="20" t="s">
        <v>21</v>
      </c>
      <c r="C9" s="21"/>
      <c r="D9" s="21"/>
      <c r="E9" s="21"/>
      <c r="F9" s="21"/>
      <c r="G9" s="21"/>
    </row>
    <row r="10" spans="1:11">
      <c r="B10" s="23"/>
      <c r="C10" s="24"/>
      <c r="D10" s="24"/>
      <c r="E10" s="24"/>
      <c r="F10" s="24"/>
      <c r="G10" s="24"/>
    </row>
    <row r="11" spans="1:11" ht="39">
      <c r="B11" s="1" t="s">
        <v>1</v>
      </c>
      <c r="C11" s="1" t="s">
        <v>2</v>
      </c>
      <c r="D11" s="1" t="s">
        <v>0</v>
      </c>
      <c r="E11" s="1" t="s">
        <v>7</v>
      </c>
      <c r="F11" s="1" t="s">
        <v>8</v>
      </c>
      <c r="G11" s="3" t="s">
        <v>9</v>
      </c>
    </row>
    <row r="12" spans="1:11" ht="29.1" customHeight="1">
      <c r="B12" s="4" t="s">
        <v>3</v>
      </c>
      <c r="C12" s="5" t="s">
        <v>10</v>
      </c>
      <c r="D12" s="12"/>
      <c r="E12" s="11">
        <f>D12*0</f>
        <v>0</v>
      </c>
      <c r="F12" s="31"/>
      <c r="G12" s="14">
        <f>F12*0</f>
        <v>0</v>
      </c>
    </row>
    <row r="13" spans="1:11" ht="29.1" customHeight="1">
      <c r="B13" s="6" t="s">
        <v>4</v>
      </c>
      <c r="C13" s="7" t="s">
        <v>14</v>
      </c>
      <c r="D13" s="30"/>
      <c r="E13" s="17">
        <f>ROUNDUP(K13,0)</f>
        <v>-6</v>
      </c>
      <c r="F13" s="32"/>
      <c r="G13" s="15">
        <f>F13*E13</f>
        <v>0</v>
      </c>
      <c r="I13" s="28">
        <f>MINA((D13-20000)*0.07,960)/48</f>
        <v>-29.166666666666671</v>
      </c>
      <c r="J13" s="27"/>
      <c r="K13" s="29">
        <f>I13-(I13*80%)</f>
        <v>-5.8333333333333321</v>
      </c>
    </row>
    <row r="14" spans="1:11" ht="29.1" customHeight="1">
      <c r="B14" s="6" t="s">
        <v>5</v>
      </c>
      <c r="C14" s="7" t="s">
        <v>15</v>
      </c>
      <c r="D14" s="30"/>
      <c r="E14" s="17">
        <f>ROUNDUP(K14,0)</f>
        <v>-15</v>
      </c>
      <c r="F14" s="32"/>
      <c r="G14" s="15">
        <f t="shared" ref="G14:G17" si="0">F14*E14</f>
        <v>0</v>
      </c>
      <c r="I14" s="28">
        <f t="shared" ref="I14:I16" si="1">MINA((D14-20000)*0.07,960)/48</f>
        <v>-29.166666666666671</v>
      </c>
      <c r="J14" s="27"/>
      <c r="K14" s="29">
        <f>I14-(I14*50%)</f>
        <v>-14.583333333333336</v>
      </c>
    </row>
    <row r="15" spans="1:11" ht="29.1" customHeight="1">
      <c r="B15" s="6" t="s">
        <v>18</v>
      </c>
      <c r="C15" s="7" t="s">
        <v>16</v>
      </c>
      <c r="D15" s="30"/>
      <c r="E15" s="17">
        <f t="shared" ref="E15:E16" si="2">ROUNDUP(K15,0)</f>
        <v>-22</v>
      </c>
      <c r="F15" s="32"/>
      <c r="G15" s="15">
        <f t="shared" si="0"/>
        <v>0</v>
      </c>
      <c r="I15" s="28">
        <f t="shared" si="1"/>
        <v>-29.166666666666671</v>
      </c>
      <c r="J15" s="27"/>
      <c r="K15" s="29">
        <f>I15-(I15*25%)</f>
        <v>-21.875000000000004</v>
      </c>
    </row>
    <row r="16" spans="1:11" ht="29.1" customHeight="1">
      <c r="A16" s="2"/>
      <c r="B16" s="6" t="s">
        <v>19</v>
      </c>
      <c r="C16" s="7" t="s">
        <v>17</v>
      </c>
      <c r="D16" s="30"/>
      <c r="E16" s="17">
        <f t="shared" si="2"/>
        <v>-27</v>
      </c>
      <c r="F16" s="33"/>
      <c r="G16" s="15">
        <f t="shared" si="0"/>
        <v>0</v>
      </c>
      <c r="I16" s="28">
        <f t="shared" si="1"/>
        <v>-29.166666666666671</v>
      </c>
      <c r="J16" s="27"/>
      <c r="K16" s="29">
        <f>I16-(I16*10%)</f>
        <v>-26.250000000000004</v>
      </c>
    </row>
    <row r="17" spans="2:7" ht="30" customHeight="1">
      <c r="B17" s="8" t="s">
        <v>20</v>
      </c>
      <c r="C17" s="9" t="s">
        <v>6</v>
      </c>
      <c r="D17" s="13"/>
      <c r="E17" s="10">
        <v>20</v>
      </c>
      <c r="F17" s="34"/>
      <c r="G17" s="16">
        <f t="shared" si="0"/>
        <v>0</v>
      </c>
    </row>
  </sheetData>
  <sheetProtection algorithmName="SHA-512" hashValue="T5tS75HY9xx5hiB+kLwnyF+BH8LGRYB8FMhvt6Lw3xkOr1DM3wq7HNzctL5CNeU6+EwelTVBbR7DRJYELJe22g==" saltValue="oNYO48ty45APZu1LPWjhxA==" spinCount="100000" sheet="1" objects="1" scenarios="1" selectLockedCells="1"/>
  <mergeCells count="6">
    <mergeCell ref="B3:G4"/>
    <mergeCell ref="B8:G8"/>
    <mergeCell ref="B2:G2"/>
    <mergeCell ref="B10:G10"/>
    <mergeCell ref="B6:G6"/>
    <mergeCell ref="B9:G9"/>
  </mergeCells>
  <conditionalFormatting sqref="E13:E16">
    <cfRule type="cellIs" dxfId="0" priority="1" operator="lessThan">
      <formula>0</formula>
    </cfRule>
  </conditionalFormatting>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48CFA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2023-03-31T16:14:05Z</dcterms:modified>
</cp:coreProperties>
</file>